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955" windowHeight="10005"/>
  </bookViews>
  <sheets>
    <sheet name="Sheet1" sheetId="1" r:id="rId1"/>
    <sheet name="Sheet2" sheetId="2" r:id="rId2"/>
    <sheet name="Sheet3" sheetId="3" r:id="rId3"/>
  </sheets>
  <definedNames>
    <definedName name="esp1_" localSheetId="0">Sheet1!$E$3:$N$22</definedName>
    <definedName name="esp2_" localSheetId="0">Sheet1!$O$4:$O$22</definedName>
    <definedName name="mpc" localSheetId="0">Sheet1!$H$4:$H$22</definedName>
    <definedName name="spain1" localSheetId="0">Sheet1!$B$3:$C$23</definedName>
    <definedName name="spain1_1" localSheetId="0">Sheet1!$D$3:$D$22</definedName>
    <definedName name="spain1_2" localSheetId="0">Sheet1!$G$4:$G$22</definedName>
    <definedName name="spain1_3" localSheetId="0">Sheet1!$F$3:$F$22</definedName>
    <definedName name="spain1_4" localSheetId="0">Sheet1!#REF!</definedName>
    <definedName name="spain1_5" localSheetId="0">Sheet1!$I$2:$I$23</definedName>
    <definedName name="spain1_6" localSheetId="0">Sheet1!#REF!</definedName>
    <definedName name="spain1_7" localSheetId="0">Sheet1!$G$3:$G$22</definedName>
    <definedName name="spain1_8" localSheetId="0">Sheet1!$F$4:$F$22</definedName>
  </definedNames>
  <calcPr calcId="125725"/>
</workbook>
</file>

<file path=xl/calcChain.xml><?xml version="1.0" encoding="utf-8"?>
<calcChain xmlns="http://schemas.openxmlformats.org/spreadsheetml/2006/main">
  <c r="N22" i="1"/>
  <c r="N21"/>
  <c r="N20"/>
  <c r="N19"/>
  <c r="N18"/>
  <c r="N17"/>
  <c r="N16"/>
  <c r="N15"/>
  <c r="N14"/>
  <c r="N13"/>
  <c r="N12"/>
  <c r="N11"/>
  <c r="N10"/>
  <c r="N9"/>
  <c r="N8"/>
  <c r="N7"/>
  <c r="N6"/>
  <c r="N5"/>
  <c r="N4"/>
  <c r="A14" l="1"/>
  <c r="N23"/>
  <c r="N25" s="1"/>
  <c r="A5"/>
  <c r="A20"/>
  <c r="A22"/>
  <c r="A7"/>
  <c r="A9"/>
  <c r="A11"/>
  <c r="A13"/>
  <c r="A15"/>
  <c r="A17"/>
  <c r="A19"/>
  <c r="A21"/>
  <c r="A6"/>
  <c r="A8"/>
  <c r="A10"/>
  <c r="A16"/>
  <c r="A18"/>
  <c r="A4"/>
  <c r="A12"/>
</calcChain>
</file>

<file path=xl/connections.xml><?xml version="1.0" encoding="utf-8"?>
<connections xmlns="http://schemas.openxmlformats.org/spreadsheetml/2006/main">
  <connection id="1" name="esp1" type="6" refreshedVersion="3" background="1" saveData="1">
    <textPr sourceFile="C:\Users\John\Desktop\esp1.txt">
      <textFields count="5">
        <textField/>
        <textField/>
        <textField/>
        <textField/>
        <textField/>
      </textFields>
    </textPr>
  </connection>
  <connection id="2" name="esp2" type="6" refreshedVersion="3" background="1" saveData="1">
    <textPr sourceFile="C:\Users\John\Desktop\esp2.txt">
      <textFields count="5">
        <textField/>
        <textField/>
        <textField/>
        <textField/>
        <textField/>
      </textFields>
    </textPr>
  </connection>
  <connection id="3" name="mpc" type="6" refreshedVersion="3" background="1" saveData="1">
    <textPr sourceFile="C:\Users\John\Desktop\mpc.txt">
      <textFields count="4">
        <textField/>
        <textField/>
        <textField/>
        <textField/>
      </textFields>
    </textPr>
  </connection>
  <connection id="4" name="spain1" type="6" refreshedVersion="3" background="1" saveData="1">
    <textPr sourceFile="C:\Users\John\Desktop\spain1.txt">
      <textFields count="5">
        <textField/>
        <textField/>
        <textField/>
        <textField/>
        <textField/>
      </textFields>
    </textPr>
  </connection>
  <connection id="5" name="spain11" type="6" refreshedVersion="3" background="1" saveData="1">
    <textPr sourceFile="C:\Users\John\Desktop\spain1.txt">
      <textFields count="5">
        <textField/>
        <textField/>
        <textField/>
        <textField/>
        <textField/>
      </textFields>
    </textPr>
  </connection>
  <connection id="6" name="spain12" type="6" refreshedVersion="3" background="1" saveData="1">
    <textPr codePage="850" sourceFile="C:\Users\John\Desktop\spain1.txt">
      <textFields count="4">
        <textField/>
        <textField/>
        <textField/>
        <textField/>
      </textFields>
    </textPr>
  </connection>
  <connection id="7" name="spain121" type="6" refreshedVersion="3" background="1" saveData="1">
    <textPr codePage="850" sourceFile="C:\Users\John\Desktop\spain1.txt">
      <textFields count="4">
        <textField/>
        <textField/>
        <textField/>
        <textField/>
      </textFields>
    </textPr>
  </connection>
  <connection id="8" name="spain1211" type="6" refreshedVersion="3" background="1" saveData="1">
    <textPr codePage="850" sourceFile="C:\Users\John\Desktop\spain1.txt">
      <textFields count="4">
        <textField/>
        <textField/>
        <textField/>
        <textField/>
      </textFields>
    </textPr>
  </connection>
  <connection id="9" name="spain13" type="6" refreshedVersion="3" background="1" saveData="1">
    <textPr sourceFile="C:\Users\John\Desktop\spain1.txt">
      <textFields count="4">
        <textField/>
        <textField/>
        <textField/>
        <textField/>
      </textFields>
    </textPr>
  </connection>
  <connection id="10" name="spain131" type="6" refreshedVersion="3" background="1" saveData="1">
    <textPr sourceFile="C:\Users\John\Desktop\spain1.txt">
      <textFields count="4">
        <textField/>
        <textField/>
        <textField/>
        <textField/>
      </textFields>
    </textPr>
  </connection>
  <connection id="11" name="spain14" type="6" refreshedVersion="3" background="1">
    <textPr sourceFile="C:\Users\John\Desktop\spain1.txt">
      <textFields count="4">
        <textField/>
        <textField/>
        <textField/>
        <textField/>
      </textFields>
    </textPr>
  </connection>
  <connection id="12" name="spain15" type="6" refreshedVersion="3" background="1" saveData="1">
    <textPr sourceFile="C:\Users\John\Desktop\spain1.txt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<sst xmlns="http://schemas.openxmlformats.org/spreadsheetml/2006/main" count="34" uniqueCount="33">
  <si>
    <t xml:space="preserve">Area (km2) </t>
  </si>
  <si>
    <t xml:space="preserve"> Castile and León </t>
  </si>
  <si>
    <t xml:space="preserve"> Andalusia </t>
  </si>
  <si>
    <t xml:space="preserve"> Castile–La Mancha </t>
  </si>
  <si>
    <t xml:space="preserve"> Aragon </t>
  </si>
  <si>
    <t xml:space="preserve"> Extremadura </t>
  </si>
  <si>
    <t xml:space="preserve"> Catalonia </t>
  </si>
  <si>
    <t xml:space="preserve"> Galicia </t>
  </si>
  <si>
    <t xml:space="preserve"> Murcia </t>
  </si>
  <si>
    <t xml:space="preserve"> Asturias </t>
  </si>
  <si>
    <t xml:space="preserve"> Navarre </t>
  </si>
  <si>
    <t xml:space="preserve"> Madrid </t>
  </si>
  <si>
    <t xml:space="preserve"> Canary Islands </t>
  </si>
  <si>
    <t xml:space="preserve"> Basque Country </t>
  </si>
  <si>
    <t xml:space="preserve"> Cantabria </t>
  </si>
  <si>
    <t xml:space="preserve"> Balearic Islands </t>
  </si>
  <si>
    <t xml:space="preserve"> Ceuta </t>
  </si>
  <si>
    <t xml:space="preserve"> Melilla </t>
  </si>
  <si>
    <t>Spain</t>
  </si>
  <si>
    <t>Population</t>
  </si>
  <si>
    <t xml:space="preserve"> Valencia </t>
  </si>
  <si>
    <t xml:space="preserve"> La Rioja</t>
  </si>
  <si>
    <t>Unemployment (%)</t>
  </si>
  <si>
    <t>Region</t>
  </si>
  <si>
    <t>Total</t>
  </si>
  <si>
    <t>Rank</t>
  </si>
  <si>
    <t>Coastline (km)</t>
  </si>
  <si>
    <t>PP ($ per capita)</t>
  </si>
  <si>
    <t>Pop. Den. (/ km2)</t>
  </si>
  <si>
    <t>Blue Flag Beaches</t>
  </si>
  <si>
    <t>Sloped Surface (%)</t>
  </si>
  <si>
    <t># of Towns</t>
  </si>
  <si>
    <t># of Tourists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</si>
</sst>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1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7" xfId="0" applyNumberFormat="1" applyBorder="1"/>
    <xf numFmtId="1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8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sp2" connectionId="2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pain1_3" connectionId="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pain1_1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mpc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pain1_2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pain1_8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pain1_5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sp1" connectionId="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pain1" connectionId="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pain1_7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"/>
  <sheetViews>
    <sheetView tabSelected="1" workbookViewId="0">
      <selection activeCell="B6" sqref="B6"/>
    </sheetView>
  </sheetViews>
  <sheetFormatPr defaultRowHeight="15"/>
  <cols>
    <col min="2" max="2" width="20" customWidth="1"/>
    <col min="3" max="3" width="15.28515625" customWidth="1"/>
    <col min="4" max="4" width="13.7109375" customWidth="1"/>
    <col min="5" max="5" width="18.140625" customWidth="1"/>
    <col min="6" max="6" width="16.140625" customWidth="1"/>
    <col min="7" max="7" width="15.42578125" customWidth="1"/>
    <col min="8" max="8" width="15.7109375" customWidth="1"/>
    <col min="9" max="9" width="17.7109375" customWidth="1"/>
    <col min="10" max="10" width="15.42578125" customWidth="1"/>
    <col min="11" max="11" width="16.28515625" customWidth="1"/>
    <col min="12" max="12" width="12.7109375" customWidth="1"/>
    <col min="16" max="16" width="26.5703125" bestFit="1" customWidth="1"/>
    <col min="17" max="17" width="3" customWidth="1"/>
  </cols>
  <sheetData>
    <row r="2" spans="1:14" ht="15.75" thickBot="1">
      <c r="C2" s="2">
        <v>-0.2</v>
      </c>
      <c r="D2" s="2">
        <v>-0.3</v>
      </c>
      <c r="E2" s="2">
        <v>0.3</v>
      </c>
      <c r="F2" s="2">
        <v>0.1</v>
      </c>
      <c r="G2" s="2">
        <v>-0.2</v>
      </c>
      <c r="H2" s="2">
        <v>0.8</v>
      </c>
      <c r="I2" s="2">
        <v>-0.5</v>
      </c>
      <c r="J2" s="2">
        <v>-0.4</v>
      </c>
      <c r="K2" s="2">
        <v>0.2</v>
      </c>
      <c r="L2" s="2">
        <v>-0.4</v>
      </c>
    </row>
    <row r="3" spans="1:14">
      <c r="A3" s="14" t="s">
        <v>25</v>
      </c>
      <c r="B3" s="15" t="s">
        <v>23</v>
      </c>
      <c r="C3" s="15" t="s">
        <v>0</v>
      </c>
      <c r="D3" s="15" t="s">
        <v>19</v>
      </c>
      <c r="E3" s="15" t="s">
        <v>30</v>
      </c>
      <c r="F3" s="15" t="s">
        <v>26</v>
      </c>
      <c r="G3" s="15" t="s">
        <v>28</v>
      </c>
      <c r="H3" s="15" t="s">
        <v>27</v>
      </c>
      <c r="I3" s="15" t="s">
        <v>22</v>
      </c>
      <c r="J3" s="15" t="s">
        <v>31</v>
      </c>
      <c r="K3" s="15" t="s">
        <v>29</v>
      </c>
      <c r="L3" s="16" t="s">
        <v>32</v>
      </c>
      <c r="N3" s="3" t="s">
        <v>24</v>
      </c>
    </row>
    <row r="4" spans="1:14">
      <c r="A4" s="17">
        <f>RANK($N4,$N$4:$N$22)</f>
        <v>18</v>
      </c>
      <c r="B4" s="9" t="s">
        <v>2</v>
      </c>
      <c r="C4" s="10">
        <v>87268</v>
      </c>
      <c r="D4" s="10">
        <v>8371268</v>
      </c>
      <c r="E4" s="8">
        <v>35</v>
      </c>
      <c r="F4" s="8">
        <v>945</v>
      </c>
      <c r="G4" s="11">
        <v>95.55</v>
      </c>
      <c r="H4" s="12">
        <v>22487</v>
      </c>
      <c r="I4" s="13">
        <v>33.200000000000003</v>
      </c>
      <c r="J4" s="11">
        <v>774</v>
      </c>
      <c r="K4" s="8">
        <v>81</v>
      </c>
      <c r="L4" s="18">
        <v>7880090</v>
      </c>
      <c r="N4" s="6">
        <f>($C$2*$C4/$C$23 + $D$2*$D4/$D$23 + $J$2*$J4/$J$23 + $F$2*$F4/$F$23 + $K$2*$K4/$K$23 + $L$2*$L4/$L$23)*19 + $G$2*$G4/$G$23 + $H$2*$H4/$H$23 + $I$2*$I4/$I$23 + $E$2*$E4/$E$23</f>
        <v>-2.4441456426104891</v>
      </c>
    </row>
    <row r="5" spans="1:14">
      <c r="A5" s="17">
        <f>RANK($N5,$N$4:$N$22)</f>
        <v>8</v>
      </c>
      <c r="B5" s="9" t="s">
        <v>4</v>
      </c>
      <c r="C5" s="10">
        <v>47719</v>
      </c>
      <c r="D5" s="10">
        <v>1344502</v>
      </c>
      <c r="E5" s="8">
        <v>36</v>
      </c>
      <c r="F5" s="8">
        <v>0</v>
      </c>
      <c r="G5" s="11">
        <v>28.22</v>
      </c>
      <c r="H5" s="12">
        <v>32152</v>
      </c>
      <c r="I5" s="13">
        <v>18.399999999999999</v>
      </c>
      <c r="J5" s="11">
        <v>732</v>
      </c>
      <c r="K5" s="8">
        <v>0</v>
      </c>
      <c r="L5" s="18">
        <v>259615</v>
      </c>
      <c r="N5" s="6">
        <f>($C$2*$C5/$C$23 + $D$2*$D5/$D$23 + $J$2*$J5/$J$23 + $F$2*$F5/$F$23 + $K$2*$K5/$K$23 + $L$2*$L5/$L$23)*19 + $G$2*$G5/$G$23 + $H$2*$H5/$H$23 + $I$2*$I5/$I$23 + $E$2*$E5/$E$23</f>
        <v>-0.46279947764053714</v>
      </c>
    </row>
    <row r="6" spans="1:14">
      <c r="A6" s="17">
        <f>RANK($N6,$N$4:$N$22)</f>
        <v>1</v>
      </c>
      <c r="B6" s="9" t="s">
        <v>9</v>
      </c>
      <c r="C6" s="10">
        <v>10604</v>
      </c>
      <c r="D6" s="10">
        <v>1075179</v>
      </c>
      <c r="E6" s="8">
        <v>81</v>
      </c>
      <c r="F6" s="8">
        <v>401</v>
      </c>
      <c r="G6" s="11">
        <v>102.19</v>
      </c>
      <c r="H6" s="12">
        <v>28271</v>
      </c>
      <c r="I6" s="13">
        <v>20.399999999999999</v>
      </c>
      <c r="J6" s="11">
        <v>78</v>
      </c>
      <c r="K6" s="8">
        <v>16</v>
      </c>
      <c r="L6" s="18">
        <v>232745</v>
      </c>
      <c r="N6" s="6">
        <f>($C$2*$C6/$C$23 + $D$2*$D6/$D$23 + $J$2*$J6/$J$23 + $F$2*$F6/$F$23 + $K$2*$K6/$K$23 + $L$2*$L6/$L$23)*19 + $G$2*$G6/$G$23 + $H$2*$H6/$H$23 + $I$2*$I6/$I$23 + $E$2*$E6/$E$23</f>
        <v>0.87287577234907254</v>
      </c>
    </row>
    <row r="7" spans="1:14">
      <c r="A7" s="17">
        <f>RANK($N7,$N$4:$N$22)</f>
        <v>9</v>
      </c>
      <c r="B7" s="9" t="s">
        <v>15</v>
      </c>
      <c r="C7" s="10">
        <v>4992</v>
      </c>
      <c r="D7" s="10">
        <v>1100503</v>
      </c>
      <c r="E7" s="8">
        <v>23</v>
      </c>
      <c r="F7" s="12">
        <v>1428</v>
      </c>
      <c r="G7" s="11">
        <v>220.33</v>
      </c>
      <c r="H7" s="12">
        <v>31876</v>
      </c>
      <c r="I7" s="13">
        <v>28</v>
      </c>
      <c r="J7" s="11">
        <v>67</v>
      </c>
      <c r="K7" s="8">
        <v>61</v>
      </c>
      <c r="L7" s="18">
        <v>11111328</v>
      </c>
      <c r="N7" s="6">
        <f>($C$2*$C7/$C$23 + $D$2*$D7/$D$23 + $J$2*$J7/$J$23 + $F$2*$F7/$F$23 + $K$2*$K7/$K$23 + $L$2*$L7/$L$23)*19 + $G$2*$G7/$G$23 + $H$2*$H7/$H$23 + $I$2*$I7/$I$23 + $E$2*$E7/$E$23</f>
        <v>-0.47593237551517609</v>
      </c>
    </row>
    <row r="8" spans="1:14">
      <c r="A8" s="17">
        <f>RANK($N8,$N$4:$N$22)</f>
        <v>6</v>
      </c>
      <c r="B8" s="9" t="s">
        <v>13</v>
      </c>
      <c r="C8" s="10">
        <v>7234</v>
      </c>
      <c r="D8" s="10">
        <v>2185405</v>
      </c>
      <c r="E8" s="8">
        <v>62</v>
      </c>
      <c r="F8" s="8">
        <v>246</v>
      </c>
      <c r="G8" s="11">
        <v>301.32</v>
      </c>
      <c r="H8" s="12">
        <v>40457</v>
      </c>
      <c r="I8" s="13">
        <v>13.6</v>
      </c>
      <c r="J8" s="11">
        <v>251</v>
      </c>
      <c r="K8" s="8">
        <v>2</v>
      </c>
      <c r="L8" s="18">
        <v>1466382</v>
      </c>
      <c r="N8" s="6">
        <f>($C$2*$C8/$C$23 + $D$2*$D8/$D$23 + $J$2*$J8/$J$23 + $F$2*$F8/$F$23 + $K$2*$K8/$K$23 + $L$2*$L8/$L$23)*19 + $G$2*$G8/$G$23 + $H$2*$H8/$H$23 + $I$2*$I8/$I$23 + $E$2*$E8/$E$23</f>
        <v>0.56847146698340534</v>
      </c>
    </row>
    <row r="9" spans="1:14">
      <c r="A9" s="17">
        <f>RANK($N9,$N$4:$N$22)</f>
        <v>10</v>
      </c>
      <c r="B9" s="9" t="s">
        <v>12</v>
      </c>
      <c r="C9" s="10">
        <v>7447</v>
      </c>
      <c r="D9" s="10">
        <v>2082655</v>
      </c>
      <c r="E9" s="8">
        <v>54</v>
      </c>
      <c r="F9" s="12">
        <v>1583</v>
      </c>
      <c r="G9" s="11">
        <v>284.3</v>
      </c>
      <c r="H9" s="12">
        <v>25512</v>
      </c>
      <c r="I9" s="13">
        <v>32.299999999999997</v>
      </c>
      <c r="J9" s="11">
        <v>88</v>
      </c>
      <c r="K9" s="8">
        <v>43</v>
      </c>
      <c r="L9" s="18">
        <v>10632679</v>
      </c>
      <c r="N9" s="6">
        <f>($C$2*$C9/$C$23 + $D$2*$D9/$D$23 + $J$2*$J9/$J$23 + $F$2*$F9/$F$23 + $K$2*$K9/$K$23 + $L$2*$L9/$L$23)*19 + $G$2*$G9/$G$23 + $H$2*$H9/$H$23 + $I$2*$I9/$I$23 + $E$2*$E9/$E$23</f>
        <v>-0.6786935942715171</v>
      </c>
    </row>
    <row r="10" spans="1:14">
      <c r="A10" s="17">
        <f>RANK($N10,$N$4:$N$22)</f>
        <v>2</v>
      </c>
      <c r="B10" s="9" t="s">
        <v>14</v>
      </c>
      <c r="C10" s="10">
        <v>5321</v>
      </c>
      <c r="D10" s="10">
        <v>592543</v>
      </c>
      <c r="E10" s="8">
        <v>68</v>
      </c>
      <c r="F10" s="8">
        <v>284</v>
      </c>
      <c r="G10" s="11">
        <v>111.7</v>
      </c>
      <c r="H10" s="12">
        <v>30315</v>
      </c>
      <c r="I10" s="13">
        <v>18.600000000000001</v>
      </c>
      <c r="J10" s="11">
        <v>102</v>
      </c>
      <c r="K10" s="8">
        <v>3</v>
      </c>
      <c r="L10" s="18">
        <v>310699</v>
      </c>
      <c r="N10" s="6">
        <f>($C$2*$C10/$C$23 + $D$2*$D10/$D$23 + $J$2*$J10/$J$23 + $F$2*$F10/$F$23 + $K$2*$K10/$K$23 + $L$2*$L10/$L$23)*19 + $G$2*$G10/$G$23 + $H$2*$H10/$H$23 + $I$2*$I10/$I$23 + $E$2*$E10/$E$23</f>
        <v>0.80633285672026478</v>
      </c>
    </row>
    <row r="11" spans="1:14">
      <c r="A11" s="17">
        <f>RANK($N11,$N$4:$N$22)</f>
        <v>19</v>
      </c>
      <c r="B11" s="9" t="s">
        <v>1</v>
      </c>
      <c r="C11" s="10">
        <v>94223</v>
      </c>
      <c r="D11" s="10">
        <v>2540251</v>
      </c>
      <c r="E11" s="8">
        <v>20</v>
      </c>
      <c r="F11" s="12">
        <v>0</v>
      </c>
      <c r="G11" s="11">
        <v>27.16</v>
      </c>
      <c r="H11" s="12">
        <v>29682</v>
      </c>
      <c r="I11" s="13">
        <v>19.3</v>
      </c>
      <c r="J11" s="11">
        <v>2248</v>
      </c>
      <c r="K11" s="8">
        <v>0</v>
      </c>
      <c r="L11" s="18">
        <v>905942</v>
      </c>
      <c r="N11" s="6">
        <f>($C$2*$C11/$C$23 + $D$2*$D11/$D$23 + $J$2*$J11/$J$23 + $F$2*$F11/$F$23 + $K$2*$K11/$K$23 + $L$2*$L11/$L$23)*19 + $G$2*$G11/$G$23 + $H$2*$H11/$H$23 + $I$2*$I11/$I$23 + $E$2*$E11/$E$23</f>
        <v>-2.6770068938058613</v>
      </c>
    </row>
    <row r="12" spans="1:14">
      <c r="A12" s="17">
        <f>RANK($N12,$N$4:$N$22)</f>
        <v>15</v>
      </c>
      <c r="B12" s="9" t="s">
        <v>3</v>
      </c>
      <c r="C12" s="10">
        <v>79463</v>
      </c>
      <c r="D12" s="10">
        <v>2106349</v>
      </c>
      <c r="E12" s="8">
        <v>19</v>
      </c>
      <c r="F12" s="8">
        <v>0</v>
      </c>
      <c r="G12" s="11">
        <v>26.42</v>
      </c>
      <c r="H12" s="12">
        <v>22766</v>
      </c>
      <c r="I12" s="13">
        <v>27.2</v>
      </c>
      <c r="J12" s="11">
        <v>919</v>
      </c>
      <c r="K12" s="8">
        <v>0</v>
      </c>
      <c r="L12" s="18">
        <v>157015</v>
      </c>
      <c r="N12" s="6">
        <f>($C$2*$C12/$C$23 + $D$2*$D12/$D$23 + $J$2*$J12/$J$23 + $F$2*$F12/$F$23 + $K$2*$K12/$K$23 + $L$2*$L12/$L$23)*19 + $G$2*$G12/$G$23 + $H$2*$H12/$H$23 + $I$2*$I12/$I$23 + $E$2*$E12/$E$23</f>
        <v>-1.5346324330882455</v>
      </c>
    </row>
    <row r="13" spans="1:14">
      <c r="A13" s="17">
        <f>RANK($N13,$N$4:$N$22)</f>
        <v>17</v>
      </c>
      <c r="B13" s="9" t="s">
        <v>6</v>
      </c>
      <c r="C13" s="10">
        <v>32114</v>
      </c>
      <c r="D13" s="10">
        <v>7519838</v>
      </c>
      <c r="E13" s="8">
        <v>52</v>
      </c>
      <c r="F13" s="8">
        <v>699</v>
      </c>
      <c r="G13" s="11">
        <v>233.29</v>
      </c>
      <c r="H13" s="12">
        <v>34952</v>
      </c>
      <c r="I13" s="13">
        <v>22.2</v>
      </c>
      <c r="J13" s="11">
        <v>946</v>
      </c>
      <c r="K13" s="8">
        <v>89</v>
      </c>
      <c r="L13" s="18">
        <v>15588203</v>
      </c>
      <c r="N13" s="6">
        <f>($C$2*$C13/$C$23 + $D$2*$D13/$D$23 + $J$2*$J13/$J$23 + $F$2*$F13/$F$23 + $K$2*$K13/$K$23 + $L$2*$L13/$L$23)*19 + $G$2*$G13/$G$23 + $H$2*$H13/$H$23 + $I$2*$I13/$I$23 + $E$2*$E13/$E$23</f>
        <v>-2.3929412571012048</v>
      </c>
    </row>
    <row r="14" spans="1:14">
      <c r="A14" s="17">
        <f>RANK($N14,$N$4:$N$22)</f>
        <v>14</v>
      </c>
      <c r="B14" s="9" t="s">
        <v>16</v>
      </c>
      <c r="C14" s="9">
        <v>18.5</v>
      </c>
      <c r="D14" s="10">
        <v>83517</v>
      </c>
      <c r="E14" s="8">
        <v>0</v>
      </c>
      <c r="F14" s="8">
        <v>26</v>
      </c>
      <c r="G14" s="11">
        <v>4153.5600000000004</v>
      </c>
      <c r="H14" s="12">
        <v>28372</v>
      </c>
      <c r="I14" s="13">
        <v>30.4</v>
      </c>
      <c r="J14" s="11">
        <v>1</v>
      </c>
      <c r="K14" s="8">
        <v>2</v>
      </c>
      <c r="L14" s="18">
        <v>0</v>
      </c>
      <c r="N14" s="6">
        <f>($C$2*$C14/$C$23 + $D$2*$D14/$D$23 + $J$2*$J14/$J$23 + $F$2*$F14/$F$23 + $K$2*$K14/$K$23 + $L$2*$L14/$L$23)*19 + $G$2*$G14/$G$23 + $H$2*$H14/$H$23 + $I$2*$I14/$I$23 + $E$2*$E14/$E$23</f>
        <v>-1.1261086864754368</v>
      </c>
    </row>
    <row r="15" spans="1:14">
      <c r="A15" s="17">
        <f>RANK($N15,$N$4:$N$22)</f>
        <v>12</v>
      </c>
      <c r="B15" s="9" t="s">
        <v>5</v>
      </c>
      <c r="C15" s="10">
        <v>41634</v>
      </c>
      <c r="D15" s="10">
        <v>1104521</v>
      </c>
      <c r="E15" s="8">
        <v>16</v>
      </c>
      <c r="F15" s="8">
        <v>0</v>
      </c>
      <c r="G15" s="11">
        <v>26.56</v>
      </c>
      <c r="H15" s="12">
        <v>21742</v>
      </c>
      <c r="I15" s="13">
        <v>32.1</v>
      </c>
      <c r="J15" s="11">
        <v>383</v>
      </c>
      <c r="K15" s="8">
        <v>1</v>
      </c>
      <c r="L15" s="18">
        <v>162710</v>
      </c>
      <c r="N15" s="6">
        <f>($C$2*$C15/$C$23 + $D$2*$D15/$D$23 + $J$2*$J15/$J$23 + $F$2*$F15/$F$23 + $K$2*$K15/$K$23 + $L$2*$L15/$L$23)*19 + $G$2*$G15/$G$23 + $H$2*$H15/$H$23 + $I$2*$I15/$I$23 + $E$2*$E15/$E$23</f>
        <v>-0.77534841313845992</v>
      </c>
    </row>
    <row r="16" spans="1:14">
      <c r="A16" s="17">
        <f>RANK($N16,$N$4:$N$22)</f>
        <v>3</v>
      </c>
      <c r="B16" s="9" t="s">
        <v>7</v>
      </c>
      <c r="C16" s="10">
        <v>29574</v>
      </c>
      <c r="D16" s="10">
        <v>2772927</v>
      </c>
      <c r="E16" s="8">
        <v>37</v>
      </c>
      <c r="F16" s="12">
        <v>1498</v>
      </c>
      <c r="G16" s="11">
        <v>94.29</v>
      </c>
      <c r="H16" s="12">
        <v>26283</v>
      </c>
      <c r="I16" s="13">
        <v>20.2</v>
      </c>
      <c r="J16" s="11">
        <v>314</v>
      </c>
      <c r="K16" s="8">
        <v>123</v>
      </c>
      <c r="L16" s="18">
        <v>853225</v>
      </c>
      <c r="N16" s="6">
        <f>($C$2*$C16/$C$23 + $D$2*$D16/$D$23 + $J$2*$J16/$J$23 + $F$2*$F16/$F$23 + $K$2*$K16/$K$23 + $L$2*$L16/$L$23)*19 + $G$2*$G16/$G$23 + $H$2*$H16/$H$23 + $I$2*$I16/$I$23 + $E$2*$E16/$E$23</f>
        <v>0.78399766482324607</v>
      </c>
    </row>
    <row r="17" spans="1:14">
      <c r="A17" s="17">
        <f>RANK($N17,$N$4:$N$22)</f>
        <v>5</v>
      </c>
      <c r="B17" s="9" t="s">
        <v>21</v>
      </c>
      <c r="C17" s="10">
        <v>5045</v>
      </c>
      <c r="D17" s="10">
        <v>321171</v>
      </c>
      <c r="E17" s="8">
        <v>51</v>
      </c>
      <c r="F17" s="8">
        <v>0</v>
      </c>
      <c r="G17" s="11">
        <v>63.95</v>
      </c>
      <c r="H17" s="12">
        <v>32326</v>
      </c>
      <c r="I17" s="13">
        <v>20.100000000000001</v>
      </c>
      <c r="J17" s="11">
        <v>174</v>
      </c>
      <c r="K17" s="8">
        <v>0</v>
      </c>
      <c r="L17" s="18">
        <v>54673</v>
      </c>
      <c r="N17" s="6">
        <f>($C$2*$C17/$C$23 + $D$2*$D17/$D$23 + $J$2*$J17/$J$23 + $F$2*$F17/$F$23 + $K$2*$K17/$K$23 + $L$2*$L17/$L$23)*19 + $G$2*$G17/$G$23 + $H$2*$H17/$H$23 + $I$2*$I17/$I$23 + $E$2*$E17/$E$23</f>
        <v>0.61406755595177409</v>
      </c>
    </row>
    <row r="18" spans="1:14">
      <c r="A18" s="17">
        <f>RANK($N18,$N$4:$N$22)</f>
        <v>13</v>
      </c>
      <c r="B18" s="9" t="s">
        <v>11</v>
      </c>
      <c r="C18" s="10">
        <v>8028</v>
      </c>
      <c r="D18" s="10">
        <v>6421878</v>
      </c>
      <c r="E18" s="8">
        <v>18</v>
      </c>
      <c r="F18" s="8">
        <v>0</v>
      </c>
      <c r="G18" s="11">
        <v>805.08</v>
      </c>
      <c r="H18" s="12">
        <v>38712</v>
      </c>
      <c r="I18" s="13">
        <v>18.7</v>
      </c>
      <c r="J18" s="11">
        <v>179</v>
      </c>
      <c r="K18" s="8">
        <v>0</v>
      </c>
      <c r="L18" s="18">
        <v>4224986</v>
      </c>
      <c r="N18" s="6">
        <f>($C$2*$C18/$C$23 + $D$2*$D18/$D$23 + $J$2*$J18/$J$23 + $F$2*$F18/$F$23 + $K$2*$K18/$K$23 + $L$2*$L18/$L$23)*19 + $G$2*$G18/$G$23 + $H$2*$H18/$H$23 + $I$2*$I18/$I$23 + $E$2*$E18/$E$23</f>
        <v>-0.97774012518970477</v>
      </c>
    </row>
    <row r="19" spans="1:14">
      <c r="A19" s="17">
        <f>RANK($N19,$N$4:$N$22)</f>
        <v>16</v>
      </c>
      <c r="B19" s="9" t="s">
        <v>17</v>
      </c>
      <c r="C19" s="9">
        <v>12.3</v>
      </c>
      <c r="D19" s="10">
        <v>81323</v>
      </c>
      <c r="E19" s="8">
        <v>0</v>
      </c>
      <c r="F19" s="8">
        <v>12</v>
      </c>
      <c r="G19" s="11">
        <v>5466.14</v>
      </c>
      <c r="H19" s="12">
        <v>26915</v>
      </c>
      <c r="I19" s="13">
        <v>30.4</v>
      </c>
      <c r="J19" s="11">
        <v>1</v>
      </c>
      <c r="K19" s="8">
        <v>1</v>
      </c>
      <c r="L19" s="18">
        <v>0</v>
      </c>
      <c r="N19" s="6">
        <f>($C$2*$C19/$C$23 + $D$2*$D19/$D$23 + $J$2*$J19/$J$23 + $F$2*$F19/$F$23 + $K$2*$K19/$K$23 + $L$2*$L19/$L$23)*19 + $G$2*$G19/$G$23 + $H$2*$H19/$H$23 + $I$2*$I19/$I$23 + $E$2*$E19/$E$23</f>
        <v>-1.5759753235518175</v>
      </c>
    </row>
    <row r="20" spans="1:14">
      <c r="A20" s="17">
        <f>RANK($N20,$N$4:$N$22)</f>
        <v>7</v>
      </c>
      <c r="B20" s="9" t="s">
        <v>8</v>
      </c>
      <c r="C20" s="10">
        <v>11313</v>
      </c>
      <c r="D20" s="10">
        <v>1462125</v>
      </c>
      <c r="E20" s="8">
        <v>26</v>
      </c>
      <c r="F20" s="8">
        <v>274</v>
      </c>
      <c r="G20" s="11">
        <v>129.27000000000001</v>
      </c>
      <c r="H20" s="12">
        <v>24101</v>
      </c>
      <c r="I20" s="13">
        <v>27</v>
      </c>
      <c r="J20" s="11">
        <v>45</v>
      </c>
      <c r="K20" s="8">
        <v>31</v>
      </c>
      <c r="L20" s="18">
        <v>620920</v>
      </c>
      <c r="N20" s="6">
        <f>($C$2*$C20/$C$23 + $D$2*$D20/$D$23 + $J$2*$J20/$J$23 + $F$2*$F20/$F$23 + $K$2*$K20/$K$23 + $L$2*$L20/$L$23)*19 + $G$2*$G20/$G$23 + $H$2*$H20/$H$23 + $I$2*$I20/$I$23 + $E$2*$E20/$E$23</f>
        <v>0.15482512083136857</v>
      </c>
    </row>
    <row r="21" spans="1:14">
      <c r="A21" s="17">
        <f>RANK($N21,$N$4:$N$22)</f>
        <v>4</v>
      </c>
      <c r="B21" s="9" t="s">
        <v>10</v>
      </c>
      <c r="C21" s="10">
        <v>10391</v>
      </c>
      <c r="D21" s="10">
        <v>640125</v>
      </c>
      <c r="E21" s="8">
        <v>46</v>
      </c>
      <c r="F21" s="8">
        <v>0</v>
      </c>
      <c r="G21" s="11">
        <v>61.33</v>
      </c>
      <c r="H21" s="12">
        <v>38736</v>
      </c>
      <c r="I21" s="13">
        <v>16.3</v>
      </c>
      <c r="J21" s="11">
        <v>272</v>
      </c>
      <c r="K21" s="8">
        <v>0</v>
      </c>
      <c r="L21" s="18">
        <v>228338</v>
      </c>
      <c r="N21" s="6">
        <f>($C$2*$C21/$C$23 + $D$2*$D21/$D$23 + $J$2*$J21/$J$23 + $F$2*$F21/$F$23 + $K$2*$K21/$K$23 + $L$2*$L21/$L$23)*19 + $G$2*$G21/$G$23 + $H$2*$H21/$H$23 + $I$2*$I21/$I$23 + $E$2*$E21/$E$23</f>
        <v>0.63316849306522749</v>
      </c>
    </row>
    <row r="22" spans="1:14" ht="15.75" thickBot="1">
      <c r="A22" s="19">
        <f>RANK($N22,$N$4:$N$22)</f>
        <v>11</v>
      </c>
      <c r="B22" s="20" t="s">
        <v>20</v>
      </c>
      <c r="C22" s="21">
        <v>23255</v>
      </c>
      <c r="D22" s="21">
        <v>5009930</v>
      </c>
      <c r="E22" s="25">
        <v>39</v>
      </c>
      <c r="F22" s="25">
        <v>518</v>
      </c>
      <c r="G22" s="22">
        <v>219.74</v>
      </c>
      <c r="H22" s="23">
        <v>26441</v>
      </c>
      <c r="I22" s="24">
        <v>27.3</v>
      </c>
      <c r="J22" s="22">
        <v>542</v>
      </c>
      <c r="K22" s="25">
        <v>120</v>
      </c>
      <c r="L22" s="26">
        <v>5971523</v>
      </c>
      <c r="N22" s="6">
        <f>($C$2*$C22/$C$23 + $D$2*$D22/$D$23 + $J$2*$J22/$J$23 + $F$2*$F22/$F$23 + $K$2*$K22/$K$23 + $L$2*$L22/$L$23)*19 + $G$2*$G22/$G$23 + $H$2*$H22/$H$23 + $I$2*$I22/$I$23 + $E$2*$E22/$E$23</f>
        <v>-0.71609143563100619</v>
      </c>
    </row>
    <row r="23" spans="1:14">
      <c r="A23" s="27" t="s">
        <v>24</v>
      </c>
      <c r="B23" t="s">
        <v>18</v>
      </c>
      <c r="C23" s="1">
        <v>505656</v>
      </c>
      <c r="D23" s="1">
        <v>46816010</v>
      </c>
      <c r="E23" s="4">
        <v>36</v>
      </c>
      <c r="F23" s="2">
        <v>7914</v>
      </c>
      <c r="G23" s="2">
        <v>655</v>
      </c>
      <c r="H23" s="4">
        <v>29584</v>
      </c>
      <c r="I23" s="5">
        <v>24</v>
      </c>
      <c r="J23" s="7">
        <v>8116</v>
      </c>
      <c r="K23" s="2">
        <v>573</v>
      </c>
      <c r="L23" s="1">
        <v>60661072</v>
      </c>
      <c r="N23" s="6">
        <f>SUM(N4:N22)/19</f>
        <v>-0.60019351196289983</v>
      </c>
    </row>
    <row r="25" spans="1:14">
      <c r="C25" s="1"/>
      <c r="D25" s="1"/>
      <c r="E25" s="4"/>
      <c r="F25" s="1"/>
      <c r="G25" s="1"/>
      <c r="H25" s="1"/>
      <c r="I25" s="1"/>
      <c r="J25" s="1"/>
      <c r="K25" s="1"/>
      <c r="L25" s="1"/>
      <c r="N25" s="1">
        <f>SUM(N4:N22)/N23</f>
        <v>19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Sheet1!esp1_</vt:lpstr>
      <vt:lpstr>Sheet1!esp2_</vt:lpstr>
      <vt:lpstr>Sheet1!mpc</vt:lpstr>
      <vt:lpstr>Sheet1!spain1</vt:lpstr>
      <vt:lpstr>Sheet1!spain1_1</vt:lpstr>
      <vt:lpstr>Sheet1!spain1_2</vt:lpstr>
      <vt:lpstr>Sheet1!spain1_3</vt:lpstr>
      <vt:lpstr>Sheet1!spain1_5</vt:lpstr>
      <vt:lpstr>Sheet1!spain1_7</vt:lpstr>
      <vt:lpstr>Sheet1!spain1_8</vt:lpstr>
    </vt:vector>
  </TitlesOfParts>
  <Company>UCD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2015-01-08T14:12:12Z</dcterms:created>
  <dcterms:modified xsi:type="dcterms:W3CDTF">2015-01-22T09:31:42Z</dcterms:modified>
</cp:coreProperties>
</file>